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2160" yWindow="12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42" i="1"/>
  <c r="I47" i="1"/>
  <c r="F47" i="1"/>
  <c r="E46" i="1"/>
  <c r="I46" i="1"/>
  <c r="F46" i="1"/>
  <c r="E45" i="1"/>
  <c r="I45" i="1"/>
  <c r="F45" i="1"/>
  <c r="E44" i="1"/>
  <c r="I44" i="1"/>
  <c r="F44" i="1"/>
  <c r="E43" i="1"/>
  <c r="I43" i="1"/>
  <c r="F43" i="1"/>
  <c r="I42" i="1"/>
  <c r="F42" i="1"/>
  <c r="E38" i="1"/>
  <c r="E33" i="1"/>
  <c r="H38" i="1"/>
  <c r="F38" i="1"/>
  <c r="E37" i="1"/>
  <c r="H37" i="1"/>
  <c r="F37" i="1"/>
  <c r="E36" i="1"/>
  <c r="H36" i="1"/>
  <c r="F36" i="1"/>
  <c r="E35" i="1"/>
  <c r="H35" i="1"/>
  <c r="F35" i="1"/>
  <c r="E34" i="1"/>
  <c r="H34" i="1"/>
  <c r="F34" i="1"/>
  <c r="H33" i="1"/>
  <c r="F33" i="1"/>
  <c r="E31" i="1"/>
  <c r="E19" i="1"/>
  <c r="H31" i="1"/>
  <c r="F31" i="1"/>
  <c r="E30" i="1"/>
  <c r="H30" i="1"/>
  <c r="F30" i="1"/>
  <c r="E29" i="1"/>
  <c r="H29" i="1"/>
  <c r="F29" i="1"/>
  <c r="E28" i="1"/>
  <c r="H28" i="1"/>
  <c r="F28" i="1"/>
  <c r="E27" i="1"/>
  <c r="H27" i="1"/>
  <c r="F27" i="1"/>
  <c r="E26" i="1"/>
  <c r="H26" i="1"/>
  <c r="F26" i="1"/>
  <c r="E25" i="1"/>
  <c r="H25" i="1"/>
  <c r="F25" i="1"/>
  <c r="E24" i="1"/>
  <c r="H24" i="1"/>
  <c r="F24" i="1"/>
  <c r="E23" i="1"/>
  <c r="H23" i="1"/>
  <c r="F23" i="1"/>
  <c r="E22" i="1"/>
  <c r="H22" i="1"/>
  <c r="F22" i="1"/>
  <c r="E21" i="1"/>
  <c r="H21" i="1"/>
  <c r="F21" i="1"/>
  <c r="E20" i="1"/>
  <c r="H20" i="1"/>
  <c r="F20" i="1"/>
  <c r="H19" i="1"/>
  <c r="F19" i="1"/>
  <c r="E17" i="1"/>
  <c r="E4" i="1"/>
  <c r="H17" i="1"/>
  <c r="F17" i="1"/>
  <c r="E16" i="1"/>
  <c r="H16" i="1"/>
  <c r="F16" i="1"/>
  <c r="E15" i="1"/>
  <c r="H15" i="1"/>
  <c r="F15" i="1"/>
  <c r="E14" i="1"/>
  <c r="H14" i="1"/>
  <c r="F14" i="1"/>
  <c r="E13" i="1"/>
  <c r="H13" i="1"/>
  <c r="F13" i="1"/>
  <c r="E12" i="1"/>
  <c r="H12" i="1"/>
  <c r="F12" i="1"/>
  <c r="E11" i="1"/>
  <c r="H11" i="1"/>
  <c r="F11" i="1"/>
  <c r="E10" i="1"/>
  <c r="H10" i="1"/>
  <c r="F10" i="1"/>
  <c r="E9" i="1"/>
  <c r="H9" i="1"/>
  <c r="F9" i="1"/>
  <c r="E8" i="1"/>
  <c r="H8" i="1"/>
  <c r="F8" i="1"/>
  <c r="E7" i="1"/>
  <c r="H7" i="1"/>
  <c r="F7" i="1"/>
  <c r="E6" i="1"/>
  <c r="H6" i="1"/>
  <c r="F6" i="1"/>
  <c r="E5" i="1"/>
  <c r="H5" i="1"/>
  <c r="F5" i="1"/>
  <c r="H4" i="1"/>
  <c r="F4" i="1"/>
</calcChain>
</file>

<file path=xl/sharedStrings.xml><?xml version="1.0" encoding="utf-8"?>
<sst xmlns="http://schemas.openxmlformats.org/spreadsheetml/2006/main" count="111" uniqueCount="27">
  <si>
    <t xml:space="preserve">Code </t>
  </si>
  <si>
    <t>pixel size</t>
  </si>
  <si>
    <t>Temp (C∘)</t>
  </si>
  <si>
    <t xml:space="preserve"> Raddi </t>
  </si>
  <si>
    <t xml:space="preserve">Delta V (%) </t>
  </si>
  <si>
    <t xml:space="preserve">um </t>
  </si>
  <si>
    <t>um3</t>
  </si>
  <si>
    <t xml:space="preserve">L </t>
  </si>
  <si>
    <t xml:space="preserve">image derived </t>
  </si>
  <si>
    <t xml:space="preserve">Exp 4 cooling </t>
  </si>
  <si>
    <t xml:space="preserve">upper bubble </t>
  </si>
  <si>
    <t>For  exp 3&amp;4 Brine volume was not image derived because of the irregular shape of the inlcusion</t>
  </si>
  <si>
    <t xml:space="preserve">Bubble collapsed after </t>
  </si>
  <si>
    <t xml:space="preserve">Exp 3 cooling </t>
  </si>
  <si>
    <t xml:space="preserve">lower bubble </t>
  </si>
  <si>
    <t xml:space="preserve">Bubble collapsed after  </t>
  </si>
  <si>
    <t xml:space="preserve">Exp 9 Cooling </t>
  </si>
  <si>
    <t xml:space="preserve">bubble </t>
  </si>
  <si>
    <t xml:space="preserve">Bubble colapsed after </t>
  </si>
  <si>
    <t>Major diameter</t>
  </si>
  <si>
    <t>um</t>
  </si>
  <si>
    <t xml:space="preserve">Exp 9 cooling </t>
  </si>
  <si>
    <t xml:space="preserve">brine </t>
  </si>
  <si>
    <t xml:space="preserve">bubble collapsed </t>
  </si>
  <si>
    <r>
      <t>Bubble  (V</t>
    </r>
    <r>
      <rPr>
        <vertAlign val="subscript"/>
        <sz val="12"/>
        <color rgb="FF000000"/>
        <rFont val="Calibri"/>
      </rPr>
      <t>Bu</t>
    </r>
    <r>
      <rPr>
        <sz val="12"/>
        <color rgb="FF000000"/>
        <rFont val="Calibri"/>
      </rPr>
      <t>)</t>
    </r>
  </si>
  <si>
    <r>
      <t>brine (V</t>
    </r>
    <r>
      <rPr>
        <b/>
        <vertAlign val="subscript"/>
        <sz val="12"/>
        <color rgb="FF000000"/>
        <rFont val="Calibri"/>
      </rPr>
      <t>Br</t>
    </r>
    <r>
      <rPr>
        <b/>
        <sz val="12"/>
        <color rgb="FF000000"/>
        <rFont val="Calibri"/>
      </rPr>
      <t>)</t>
    </r>
  </si>
  <si>
    <r>
      <t>brine  (V</t>
    </r>
    <r>
      <rPr>
        <b/>
        <vertAlign val="subscript"/>
        <sz val="12"/>
        <color rgb="FF000000"/>
        <rFont val="Calibri"/>
      </rPr>
      <t>Br</t>
    </r>
    <r>
      <rPr>
        <b/>
        <sz val="12"/>
        <color rgb="FF000000"/>
        <rFont val="Calibri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</si>
</sst>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vertAlign val="subscript"/>
      <sz val="12"/>
      <color rgb="FF000000"/>
      <name val="Calibri"/>
    </font>
    <font>
      <b/>
      <vertAlign val="subscript"/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BDBDB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theme="0" tint="-0.14999847407452621"/>
        <bgColor rgb="FF000000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1" fontId="3" fillId="0" borderId="0" xfId="0" applyNumberFormat="1" applyFont="1" applyFill="1" applyBorder="1" applyAlignment="1">
      <alignment vertical="center" wrapText="1"/>
    </xf>
    <xf numFmtId="11" fontId="2" fillId="0" borderId="0" xfId="0" applyNumberFormat="1" applyFont="1" applyFill="1" applyBorder="1" applyAlignment="1">
      <alignment vertical="center" wrapText="1"/>
    </xf>
    <xf numFmtId="11" fontId="2" fillId="0" borderId="0" xfId="0" applyNumberFormat="1" applyFont="1" applyFill="1" applyBorder="1" applyAlignment="1">
      <alignment vertical="center"/>
    </xf>
    <xf numFmtId="11" fontId="2" fillId="3" borderId="1" xfId="0" applyNumberFormat="1" applyFont="1" applyFill="1" applyBorder="1" applyAlignment="1">
      <alignment vertical="center"/>
    </xf>
    <xf numFmtId="11" fontId="2" fillId="3" borderId="2" xfId="0" applyNumberFormat="1" applyFont="1" applyFill="1" applyBorder="1" applyAlignment="1">
      <alignment vertical="center"/>
    </xf>
    <xf numFmtId="11" fontId="2" fillId="2" borderId="2" xfId="0" applyNumberFormat="1" applyFont="1" applyFill="1" applyBorder="1" applyAlignment="1">
      <alignment vertical="center"/>
    </xf>
    <xf numFmtId="11" fontId="1" fillId="3" borderId="2" xfId="0" applyNumberFormat="1" applyFont="1" applyFill="1" applyBorder="1" applyAlignment="1">
      <alignment vertical="center"/>
    </xf>
    <xf numFmtId="11" fontId="2" fillId="3" borderId="3" xfId="0" applyNumberFormat="1" applyFont="1" applyFill="1" applyBorder="1"/>
    <xf numFmtId="11" fontId="2" fillId="3" borderId="0" xfId="0" applyNumberFormat="1" applyFont="1" applyFill="1" applyBorder="1"/>
    <xf numFmtId="11" fontId="2" fillId="2" borderId="0" xfId="0" applyNumberFormat="1" applyFont="1" applyFill="1" applyBorder="1"/>
    <xf numFmtId="11" fontId="2" fillId="4" borderId="3" xfId="0" applyNumberFormat="1" applyFont="1" applyFill="1" applyBorder="1"/>
    <xf numFmtId="11" fontId="2" fillId="4" borderId="0" xfId="0" applyNumberFormat="1" applyFont="1" applyFill="1" applyBorder="1"/>
    <xf numFmtId="11" fontId="2" fillId="0" borderId="3" xfId="0" applyNumberFormat="1" applyFont="1" applyFill="1" applyBorder="1"/>
    <xf numFmtId="11" fontId="2" fillId="0" borderId="0" xfId="0" applyNumberFormat="1" applyFont="1" applyFill="1" applyBorder="1"/>
    <xf numFmtId="11" fontId="2" fillId="4" borderId="4" xfId="0" applyNumberFormat="1" applyFont="1" applyFill="1" applyBorder="1"/>
    <xf numFmtId="11" fontId="2" fillId="4" borderId="5" xfId="0" applyNumberFormat="1" applyFont="1" applyFill="1" applyBorder="1"/>
    <xf numFmtId="11" fontId="2" fillId="0" borderId="1" xfId="0" applyNumberFormat="1" applyFont="1" applyFill="1" applyBorder="1"/>
    <xf numFmtId="11" fontId="2" fillId="0" borderId="2" xfId="0" applyNumberFormat="1" applyFont="1" applyFill="1" applyBorder="1"/>
    <xf numFmtId="11" fontId="3" fillId="0" borderId="2" xfId="0" applyNumberFormat="1" applyFont="1" applyFill="1" applyBorder="1" applyAlignment="1">
      <alignment vertical="center" wrapText="1"/>
    </xf>
    <xf numFmtId="11" fontId="3" fillId="0" borderId="0" xfId="0" applyNumberFormat="1" applyFont="1" applyFill="1" applyBorder="1" applyAlignment="1">
      <alignment vertical="center"/>
    </xf>
    <xf numFmtId="11" fontId="2" fillId="0" borderId="5" xfId="0" applyNumberFormat="1" applyFont="1" applyFill="1" applyBorder="1"/>
    <xf numFmtId="11" fontId="3" fillId="0" borderId="5" xfId="0" applyNumberFormat="1" applyFont="1" applyFill="1" applyBorder="1" applyAlignment="1">
      <alignment vertical="center" wrapText="1"/>
    </xf>
    <xf numFmtId="11" fontId="2" fillId="0" borderId="0" xfId="0" applyNumberFormat="1" applyFont="1" applyFill="1"/>
    <xf numFmtId="11" fontId="2" fillId="2" borderId="6" xfId="0" applyNumberFormat="1" applyFont="1" applyFill="1" applyBorder="1"/>
    <xf numFmtId="11" fontId="2" fillId="0" borderId="2" xfId="0" applyNumberFormat="1" applyFont="1" applyFill="1" applyBorder="1" applyAlignment="1">
      <alignment vertical="center"/>
    </xf>
    <xf numFmtId="11" fontId="2" fillId="0" borderId="6" xfId="0" applyNumberFormat="1" applyFont="1" applyFill="1" applyBorder="1"/>
    <xf numFmtId="11" fontId="2" fillId="5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workbookViewId="0">
      <selection activeCell="H28" sqref="H28"/>
    </sheetView>
  </sheetViews>
  <sheetFormatPr baseColWidth="10" defaultRowHeight="15" x14ac:dyDescent="0"/>
  <cols>
    <col min="1" max="1" width="10.83203125" style="23"/>
    <col min="2" max="2" width="40.5" style="23" customWidth="1"/>
    <col min="3" max="5" width="17.33203125" style="23" customWidth="1"/>
    <col min="6" max="6" width="17.33203125" style="24" customWidth="1"/>
    <col min="7" max="8" width="17.33203125" style="23" customWidth="1"/>
    <col min="9" max="16384" width="10.83203125" style="23"/>
  </cols>
  <sheetData>
    <row r="1" spans="1:10" s="3" customFormat="1" ht="17">
      <c r="A1" s="1"/>
      <c r="B1" s="1" t="s">
        <v>0</v>
      </c>
      <c r="C1" s="2" t="s">
        <v>1</v>
      </c>
      <c r="D1" s="2" t="s">
        <v>2</v>
      </c>
      <c r="E1" s="2" t="s">
        <v>24</v>
      </c>
      <c r="F1" s="2" t="s">
        <v>24</v>
      </c>
      <c r="G1" s="2" t="s">
        <v>3</v>
      </c>
      <c r="H1" s="2" t="s">
        <v>4</v>
      </c>
    </row>
    <row r="2" spans="1:10" s="3" customFormat="1">
      <c r="C2" s="3" t="s">
        <v>5</v>
      </c>
      <c r="E2" s="3" t="s">
        <v>6</v>
      </c>
      <c r="F2" s="2" t="s">
        <v>7</v>
      </c>
      <c r="G2" s="3" t="s">
        <v>5</v>
      </c>
    </row>
    <row r="3" spans="1:10" s="3" customFormat="1" ht="16" thickBot="1">
      <c r="A3" s="1"/>
      <c r="B3" s="1"/>
      <c r="C3" s="2"/>
      <c r="D3" s="2"/>
      <c r="E3" s="2" t="s">
        <v>8</v>
      </c>
      <c r="F3" s="2" t="s">
        <v>8</v>
      </c>
      <c r="G3" s="2" t="s">
        <v>8</v>
      </c>
      <c r="H3" s="2"/>
    </row>
    <row r="4" spans="1:10" s="5" customFormat="1">
      <c r="A4" s="4" t="s">
        <v>9</v>
      </c>
      <c r="B4" s="5" t="s">
        <v>10</v>
      </c>
      <c r="C4" s="5">
        <v>1.17</v>
      </c>
      <c r="D4" s="5">
        <v>-15</v>
      </c>
      <c r="E4" s="5">
        <f>4/3*3.14*G4*G4*G4</f>
        <v>27695.577156285304</v>
      </c>
      <c r="F4" s="6">
        <f>E4/1000000000000000</f>
        <v>2.7695577156285306E-11</v>
      </c>
      <c r="G4" s="5">
        <v>18.772149825</v>
      </c>
      <c r="H4" s="5">
        <f>100</f>
        <v>100</v>
      </c>
      <c r="J4" s="7" t="s">
        <v>11</v>
      </c>
    </row>
    <row r="5" spans="1:10" s="9" customFormat="1">
      <c r="A5" s="8" t="s">
        <v>9</v>
      </c>
      <c r="B5" s="9" t="s">
        <v>10</v>
      </c>
      <c r="C5" s="9">
        <v>1.17</v>
      </c>
      <c r="D5" s="9">
        <v>-15.45</v>
      </c>
      <c r="E5" s="9">
        <f t="shared" ref="E5:E38" si="0">4/3*3.14*G5*G5*G5</f>
        <v>27125.531894159751</v>
      </c>
      <c r="F5" s="10">
        <f t="shared" ref="F5:F47" si="1">E5/1000000000000000</f>
        <v>2.712553189415975E-11</v>
      </c>
      <c r="G5" s="9">
        <v>18.642463124999999</v>
      </c>
      <c r="H5" s="9">
        <f>E5/E$4*100</f>
        <v>97.941746225728366</v>
      </c>
    </row>
    <row r="6" spans="1:10" s="9" customFormat="1">
      <c r="A6" s="8" t="s">
        <v>9</v>
      </c>
      <c r="B6" s="9" t="s">
        <v>10</v>
      </c>
      <c r="C6" s="9">
        <v>1.17</v>
      </c>
      <c r="D6" s="9">
        <v>-15.91</v>
      </c>
      <c r="E6" s="9">
        <f t="shared" si="0"/>
        <v>23868.741735319134</v>
      </c>
      <c r="F6" s="10">
        <f t="shared" si="1"/>
        <v>2.3868741735319134E-11</v>
      </c>
      <c r="G6" s="9">
        <v>17.864342924999999</v>
      </c>
      <c r="H6" s="9">
        <f>E6/E$4*100</f>
        <v>86.182503439551184</v>
      </c>
    </row>
    <row r="7" spans="1:10" s="9" customFormat="1">
      <c r="A7" s="8" t="s">
        <v>9</v>
      </c>
      <c r="B7" s="9" t="s">
        <v>10</v>
      </c>
      <c r="C7" s="9">
        <v>1.17</v>
      </c>
      <c r="D7" s="9">
        <v>-16.3</v>
      </c>
      <c r="E7" s="9">
        <f t="shared" si="0"/>
        <v>20948.570129302876</v>
      </c>
      <c r="F7" s="10">
        <f t="shared" si="1"/>
        <v>2.0948570129302878E-11</v>
      </c>
      <c r="G7" s="9">
        <v>17.103907275000001</v>
      </c>
      <c r="H7" s="9">
        <f>E7/E$4*100</f>
        <v>75.638684151952233</v>
      </c>
    </row>
    <row r="8" spans="1:10" s="9" customFormat="1">
      <c r="A8" s="8" t="s">
        <v>9</v>
      </c>
      <c r="B8" s="9" t="s">
        <v>10</v>
      </c>
      <c r="C8" s="9">
        <v>1.17</v>
      </c>
      <c r="D8" s="9">
        <v>-16.8</v>
      </c>
      <c r="E8" s="9">
        <f t="shared" si="0"/>
        <v>18947.401602960534</v>
      </c>
      <c r="F8" s="10">
        <f t="shared" si="1"/>
        <v>1.8947401602960533E-11</v>
      </c>
      <c r="G8" s="9">
        <v>16.540949100000002</v>
      </c>
      <c r="H8" s="9">
        <f>E8/E$4*100</f>
        <v>68.413095333023463</v>
      </c>
    </row>
    <row r="9" spans="1:10" s="9" customFormat="1">
      <c r="A9" s="8" t="s">
        <v>9</v>
      </c>
      <c r="B9" s="9" t="s">
        <v>10</v>
      </c>
      <c r="C9" s="9">
        <v>1.17</v>
      </c>
      <c r="D9" s="9">
        <v>-17.3</v>
      </c>
      <c r="E9" s="9">
        <f t="shared" si="0"/>
        <v>16964.75599858036</v>
      </c>
      <c r="F9" s="10">
        <f t="shared" si="1"/>
        <v>1.6964755998580359E-11</v>
      </c>
      <c r="G9" s="9">
        <v>15.942621824999996</v>
      </c>
      <c r="H9" s="9">
        <f>E9/E$4*100</f>
        <v>61.254386947232611</v>
      </c>
    </row>
    <row r="10" spans="1:10" s="9" customFormat="1">
      <c r="A10" s="8" t="s">
        <v>9</v>
      </c>
      <c r="B10" s="9" t="s">
        <v>10</v>
      </c>
      <c r="C10" s="9">
        <v>1.17</v>
      </c>
      <c r="D10" s="9">
        <v>-17.7</v>
      </c>
      <c r="E10" s="9">
        <f t="shared" si="0"/>
        <v>16388.047935692124</v>
      </c>
      <c r="F10" s="10">
        <f t="shared" si="1"/>
        <v>1.6388047935692125E-11</v>
      </c>
      <c r="G10" s="9">
        <v>15.759881474999998</v>
      </c>
      <c r="H10" s="9">
        <f>E10/E$4*100</f>
        <v>59.172075899393128</v>
      </c>
    </row>
    <row r="11" spans="1:10" s="9" customFormat="1">
      <c r="A11" s="8" t="s">
        <v>9</v>
      </c>
      <c r="B11" s="9" t="s">
        <v>10</v>
      </c>
      <c r="C11" s="9">
        <v>1.17</v>
      </c>
      <c r="D11" s="9">
        <v>-18.190000000000001</v>
      </c>
      <c r="E11" s="9">
        <f t="shared" si="0"/>
        <v>13838.925968233822</v>
      </c>
      <c r="F11" s="10">
        <f t="shared" si="1"/>
        <v>1.3838925968233821E-11</v>
      </c>
      <c r="G11" s="9">
        <v>14.896285949999999</v>
      </c>
      <c r="H11" s="9">
        <f>E11/E$4*100</f>
        <v>49.967999908942787</v>
      </c>
    </row>
    <row r="12" spans="1:10" s="9" customFormat="1">
      <c r="A12" s="8" t="s">
        <v>9</v>
      </c>
      <c r="B12" s="9" t="s">
        <v>10</v>
      </c>
      <c r="C12" s="9">
        <v>1.17</v>
      </c>
      <c r="D12" s="9">
        <v>-19.100000000000001</v>
      </c>
      <c r="E12" s="9">
        <f t="shared" si="0"/>
        <v>10897.078412230228</v>
      </c>
      <c r="F12" s="10">
        <f t="shared" si="1"/>
        <v>1.0897078412230228E-11</v>
      </c>
      <c r="G12" s="9">
        <v>13.755632474999999</v>
      </c>
      <c r="H12" s="9">
        <f>E12/E$4*100</f>
        <v>39.345915597780632</v>
      </c>
    </row>
    <row r="13" spans="1:10" s="9" customFormat="1">
      <c r="A13" s="8" t="s">
        <v>9</v>
      </c>
      <c r="B13" s="9" t="s">
        <v>10</v>
      </c>
      <c r="C13" s="9">
        <v>1.17</v>
      </c>
      <c r="D13" s="9">
        <v>-19.59</v>
      </c>
      <c r="E13" s="9">
        <f t="shared" si="0"/>
        <v>9677.7518278261214</v>
      </c>
      <c r="F13" s="10">
        <f t="shared" si="1"/>
        <v>9.6777518278261218E-12</v>
      </c>
      <c r="G13" s="9">
        <v>13.222148550000002</v>
      </c>
      <c r="H13" s="9">
        <f>E13/E$4*100</f>
        <v>34.943311609701652</v>
      </c>
    </row>
    <row r="14" spans="1:10" s="9" customFormat="1">
      <c r="A14" s="8" t="s">
        <v>9</v>
      </c>
      <c r="B14" s="9" t="s">
        <v>10</v>
      </c>
      <c r="C14" s="9">
        <v>1.17</v>
      </c>
      <c r="D14" s="9">
        <v>-20.399999999999999</v>
      </c>
      <c r="E14" s="9">
        <f t="shared" si="0"/>
        <v>5753.2298557044041</v>
      </c>
      <c r="F14" s="10">
        <f t="shared" si="1"/>
        <v>5.7532298557044043E-12</v>
      </c>
      <c r="G14" s="9">
        <v>11.117687099999998</v>
      </c>
      <c r="H14" s="9">
        <f>E14/E$4*100</f>
        <v>20.773099701945558</v>
      </c>
    </row>
    <row r="15" spans="1:10" s="9" customFormat="1">
      <c r="A15" s="8" t="s">
        <v>9</v>
      </c>
      <c r="B15" s="9" t="s">
        <v>10</v>
      </c>
      <c r="C15" s="9">
        <v>1.17</v>
      </c>
      <c r="D15" s="9">
        <v>-20.56</v>
      </c>
      <c r="E15" s="9">
        <f t="shared" si="0"/>
        <v>5325.0437648304705</v>
      </c>
      <c r="F15" s="10">
        <f t="shared" si="1"/>
        <v>5.3250437648304706E-12</v>
      </c>
      <c r="G15" s="9">
        <v>10.834734300000001</v>
      </c>
      <c r="H15" s="9">
        <f>E15/E$4*100</f>
        <v>19.227054683790879</v>
      </c>
    </row>
    <row r="16" spans="1:10" s="9" customFormat="1">
      <c r="A16" s="8" t="s">
        <v>9</v>
      </c>
      <c r="B16" s="9" t="s">
        <v>10</v>
      </c>
      <c r="C16" s="9">
        <v>1.17</v>
      </c>
      <c r="D16" s="9">
        <v>-20.8</v>
      </c>
      <c r="E16" s="9">
        <f t="shared" si="0"/>
        <v>4413.5333069314147</v>
      </c>
      <c r="F16" s="10">
        <f t="shared" si="1"/>
        <v>4.4135333069314148E-12</v>
      </c>
      <c r="G16" s="9">
        <v>10.177458525</v>
      </c>
      <c r="H16" s="9">
        <f>E16/E$4*100</f>
        <v>15.935877710819963</v>
      </c>
    </row>
    <row r="17" spans="1:9" s="12" customFormat="1">
      <c r="A17" s="11" t="s">
        <v>9</v>
      </c>
      <c r="B17" s="12" t="s">
        <v>10</v>
      </c>
      <c r="C17" s="12">
        <v>1.17</v>
      </c>
      <c r="D17" s="12">
        <v>-21.9</v>
      </c>
      <c r="E17" s="12">
        <f t="shared" si="0"/>
        <v>486.83037852712675</v>
      </c>
      <c r="F17" s="12">
        <f t="shared" si="1"/>
        <v>4.8683037852712678E-13</v>
      </c>
      <c r="G17" s="12">
        <v>4.8809357999999996</v>
      </c>
      <c r="H17" s="12">
        <f>E17/E$4*100</f>
        <v>1.7577910573228268</v>
      </c>
      <c r="I17" s="12" t="s">
        <v>12</v>
      </c>
    </row>
    <row r="18" spans="1:9" s="14" customFormat="1">
      <c r="A18" s="13"/>
    </row>
    <row r="19" spans="1:9" s="9" customFormat="1">
      <c r="A19" s="8" t="s">
        <v>13</v>
      </c>
      <c r="B19" s="9" t="s">
        <v>14</v>
      </c>
      <c r="C19" s="9">
        <v>1.17</v>
      </c>
      <c r="D19" s="9">
        <v>-15</v>
      </c>
      <c r="E19" s="9">
        <f t="shared" si="0"/>
        <v>2749.2927762418158</v>
      </c>
      <c r="F19" s="10">
        <f t="shared" si="1"/>
        <v>2.7492927762418157E-12</v>
      </c>
      <c r="G19" s="9">
        <v>8.6919563249999978</v>
      </c>
      <c r="H19" s="9">
        <f>100</f>
        <v>100</v>
      </c>
    </row>
    <row r="20" spans="1:9" s="9" customFormat="1">
      <c r="A20" s="8" t="s">
        <v>13</v>
      </c>
      <c r="B20" s="9" t="s">
        <v>14</v>
      </c>
      <c r="C20" s="9">
        <v>1.17</v>
      </c>
      <c r="D20" s="9">
        <v>-15.470588235294118</v>
      </c>
      <c r="E20" s="9">
        <f t="shared" si="0"/>
        <v>2729.7613379162353</v>
      </c>
      <c r="F20" s="10">
        <f t="shared" si="1"/>
        <v>2.7297613379162353E-12</v>
      </c>
      <c r="G20" s="9">
        <v>8.6713243500000008</v>
      </c>
      <c r="H20" s="9">
        <f>E20/E$19*100</f>
        <v>99.289583179559386</v>
      </c>
    </row>
    <row r="21" spans="1:9" s="9" customFormat="1">
      <c r="A21" s="8" t="s">
        <v>13</v>
      </c>
      <c r="B21" s="9" t="s">
        <v>14</v>
      </c>
      <c r="C21" s="9">
        <v>1.17</v>
      </c>
      <c r="D21" s="9">
        <v>-15.941176470588236</v>
      </c>
      <c r="E21" s="9">
        <f t="shared" si="0"/>
        <v>2702.0200742163879</v>
      </c>
      <c r="F21" s="10">
        <f t="shared" si="1"/>
        <v>2.702020074216388E-12</v>
      </c>
      <c r="G21" s="9">
        <v>8.641850100000001</v>
      </c>
      <c r="H21" s="9">
        <f>E21/E$19*100</f>
        <v>98.280550458869357</v>
      </c>
    </row>
    <row r="22" spans="1:9" s="9" customFormat="1">
      <c r="A22" s="8" t="s">
        <v>13</v>
      </c>
      <c r="B22" s="9" t="s">
        <v>14</v>
      </c>
      <c r="C22" s="9">
        <v>1.17</v>
      </c>
      <c r="D22" s="9">
        <v>-16.411764705882355</v>
      </c>
      <c r="E22" s="9">
        <f t="shared" si="0"/>
        <v>2598.317711200315</v>
      </c>
      <c r="F22" s="10">
        <f t="shared" si="1"/>
        <v>2.5983177112003152E-12</v>
      </c>
      <c r="G22" s="9">
        <v>8.5298479499999988</v>
      </c>
      <c r="H22" s="9">
        <f>E22/E$19*100</f>
        <v>94.508585395263793</v>
      </c>
    </row>
    <row r="23" spans="1:9" s="9" customFormat="1">
      <c r="A23" s="8" t="s">
        <v>13</v>
      </c>
      <c r="B23" s="9" t="s">
        <v>14</v>
      </c>
      <c r="C23" s="9">
        <v>1.17</v>
      </c>
      <c r="D23" s="9">
        <v>-16.882352941176471</v>
      </c>
      <c r="E23" s="9">
        <f t="shared" si="0"/>
        <v>2271.0366908445558</v>
      </c>
      <c r="F23" s="10">
        <f t="shared" si="1"/>
        <v>2.2710366908445559E-12</v>
      </c>
      <c r="G23" s="9">
        <v>8.1555249749999987</v>
      </c>
      <c r="H23" s="9">
        <f>E23/E$19*100</f>
        <v>82.604395954838296</v>
      </c>
    </row>
    <row r="24" spans="1:9" s="9" customFormat="1">
      <c r="A24" s="8" t="s">
        <v>13</v>
      </c>
      <c r="B24" s="9" t="s">
        <v>14</v>
      </c>
      <c r="C24" s="9">
        <v>1.17</v>
      </c>
      <c r="D24" s="9">
        <v>-17.352941176470591</v>
      </c>
      <c r="E24" s="9">
        <f t="shared" si="0"/>
        <v>1952.3569265726755</v>
      </c>
      <c r="F24" s="10">
        <f t="shared" si="1"/>
        <v>1.9523569265726757E-12</v>
      </c>
      <c r="G24" s="9">
        <v>7.754675175</v>
      </c>
      <c r="H24" s="9">
        <f>E24/E$19*100</f>
        <v>71.013059920139796</v>
      </c>
    </row>
    <row r="25" spans="1:9" s="9" customFormat="1">
      <c r="A25" s="8" t="s">
        <v>13</v>
      </c>
      <c r="B25" s="9" t="s">
        <v>14</v>
      </c>
      <c r="C25" s="9">
        <v>1.17</v>
      </c>
      <c r="D25" s="9">
        <v>-17.823529411764707</v>
      </c>
      <c r="E25" s="9">
        <f t="shared" si="0"/>
        <v>1897.2296684853945</v>
      </c>
      <c r="F25" s="10">
        <f t="shared" si="1"/>
        <v>1.8972296684853947E-12</v>
      </c>
      <c r="G25" s="27">
        <v>7.6809895499999996</v>
      </c>
      <c r="H25" s="9">
        <f>E25/E$19*100</f>
        <v>69.007916686080961</v>
      </c>
    </row>
    <row r="26" spans="1:9" s="9" customFormat="1">
      <c r="A26" s="8" t="s">
        <v>13</v>
      </c>
      <c r="B26" s="9" t="s">
        <v>14</v>
      </c>
      <c r="C26" s="9">
        <v>1.17</v>
      </c>
      <c r="D26" s="9">
        <v>-18.294117647058826</v>
      </c>
      <c r="E26" s="9">
        <f t="shared" si="0"/>
        <v>1611.5067887561243</v>
      </c>
      <c r="F26" s="10">
        <f t="shared" si="1"/>
        <v>1.6115067887561243E-12</v>
      </c>
      <c r="G26" s="9">
        <v>7.2742448999999985</v>
      </c>
      <c r="H26" s="9">
        <f>E26/E$19*100</f>
        <v>58.615321099377269</v>
      </c>
    </row>
    <row r="27" spans="1:9" s="9" customFormat="1">
      <c r="A27" s="8" t="s">
        <v>13</v>
      </c>
      <c r="B27" s="9" t="s">
        <v>14</v>
      </c>
      <c r="C27" s="9">
        <v>1.17</v>
      </c>
      <c r="D27" s="9">
        <v>-18.764705882352942</v>
      </c>
      <c r="E27" s="9">
        <f t="shared" si="0"/>
        <v>1263.9021321381674</v>
      </c>
      <c r="F27" s="10">
        <f t="shared" si="1"/>
        <v>1.2639021321381673E-12</v>
      </c>
      <c r="G27" s="9">
        <v>6.7083392999999996</v>
      </c>
      <c r="H27" s="9">
        <f>E27/E$19*100</f>
        <v>45.971900230497681</v>
      </c>
    </row>
    <row r="28" spans="1:9" s="9" customFormat="1">
      <c r="A28" s="8" t="s">
        <v>13</v>
      </c>
      <c r="B28" s="9" t="s">
        <v>14</v>
      </c>
      <c r="C28" s="9">
        <v>1.17</v>
      </c>
      <c r="D28" s="9">
        <v>-19.235294117647062</v>
      </c>
      <c r="E28" s="9">
        <f t="shared" si="0"/>
        <v>933.03846556165479</v>
      </c>
      <c r="F28" s="10">
        <f t="shared" si="1"/>
        <v>9.330384655616547E-13</v>
      </c>
      <c r="G28" s="9">
        <v>6.0628532250000005</v>
      </c>
      <c r="H28" s="9">
        <f>E28/E$19*100</f>
        <v>33.937399233161507</v>
      </c>
    </row>
    <row r="29" spans="1:9" s="9" customFormat="1">
      <c r="A29" s="8" t="s">
        <v>13</v>
      </c>
      <c r="B29" s="9" t="s">
        <v>14</v>
      </c>
      <c r="C29" s="9">
        <v>1.17</v>
      </c>
      <c r="D29" s="9">
        <v>-19.705882352941181</v>
      </c>
      <c r="E29" s="9">
        <f t="shared" si="0"/>
        <v>729.49835384962807</v>
      </c>
      <c r="F29" s="10">
        <f t="shared" si="1"/>
        <v>7.2949835384962812E-13</v>
      </c>
      <c r="G29" s="9">
        <v>5.5853703750000001</v>
      </c>
      <c r="H29" s="9">
        <f>E29/E$19*100</f>
        <v>26.534036685857298</v>
      </c>
    </row>
    <row r="30" spans="1:9" s="9" customFormat="1">
      <c r="A30" s="8" t="s">
        <v>13</v>
      </c>
      <c r="B30" s="9" t="s">
        <v>14</v>
      </c>
      <c r="C30" s="9">
        <v>1.17</v>
      </c>
      <c r="D30" s="9">
        <v>-20.176470588235297</v>
      </c>
      <c r="E30" s="9">
        <f t="shared" si="0"/>
        <v>173.23911446719521</v>
      </c>
      <c r="F30" s="10">
        <f t="shared" si="1"/>
        <v>1.7323911446719521E-13</v>
      </c>
      <c r="G30" s="9">
        <v>3.4588032374999997</v>
      </c>
      <c r="H30" s="9">
        <f>E30/E$19*100</f>
        <v>6.3012246627296946</v>
      </c>
    </row>
    <row r="31" spans="1:9" s="12" customFormat="1">
      <c r="A31" s="11" t="s">
        <v>13</v>
      </c>
      <c r="B31" s="12" t="s">
        <v>14</v>
      </c>
      <c r="C31" s="12">
        <v>1.17</v>
      </c>
      <c r="D31" s="12">
        <v>-21.117647058823533</v>
      </c>
      <c r="E31" s="12">
        <f t="shared" si="0"/>
        <v>9.8994707722317337</v>
      </c>
      <c r="F31" s="12">
        <f t="shared" si="1"/>
        <v>9.899470772231733E-15</v>
      </c>
      <c r="G31" s="12">
        <v>1.3322361000000003</v>
      </c>
      <c r="H31" s="12">
        <f>E31/E$19*100</f>
        <v>0.3600733562383252</v>
      </c>
      <c r="I31" s="12" t="s">
        <v>15</v>
      </c>
    </row>
    <row r="32" spans="1:9" s="14" customFormat="1">
      <c r="A32" s="13"/>
    </row>
    <row r="33" spans="1:10" s="9" customFormat="1">
      <c r="A33" s="8" t="s">
        <v>16</v>
      </c>
      <c r="B33" s="9" t="s">
        <v>17</v>
      </c>
      <c r="C33" s="9">
        <v>1.17</v>
      </c>
      <c r="D33" s="9">
        <v>-5</v>
      </c>
      <c r="E33" s="9">
        <f t="shared" si="0"/>
        <v>225712.61184733413</v>
      </c>
      <c r="F33" s="10">
        <f t="shared" si="1"/>
        <v>2.2571261184733412E-10</v>
      </c>
      <c r="G33" s="9">
        <v>37.777146225000003</v>
      </c>
      <c r="H33" s="9">
        <f>100</f>
        <v>100</v>
      </c>
    </row>
    <row r="34" spans="1:10" s="9" customFormat="1">
      <c r="A34" s="8" t="s">
        <v>16</v>
      </c>
      <c r="B34" s="9" t="s">
        <v>17</v>
      </c>
      <c r="C34" s="9">
        <v>1.17</v>
      </c>
      <c r="D34" s="9">
        <v>-6.009615385</v>
      </c>
      <c r="E34" s="9">
        <f t="shared" si="0"/>
        <v>171341.70861785274</v>
      </c>
      <c r="F34" s="10">
        <f t="shared" si="1"/>
        <v>1.7134170861785274E-10</v>
      </c>
      <c r="G34" s="9">
        <v>34.461293099999999</v>
      </c>
      <c r="H34" s="9">
        <f>E34/E$33*100</f>
        <v>75.911446514004993</v>
      </c>
    </row>
    <row r="35" spans="1:10" s="9" customFormat="1">
      <c r="A35" s="8" t="s">
        <v>16</v>
      </c>
      <c r="B35" s="9" t="s">
        <v>17</v>
      </c>
      <c r="C35" s="9">
        <v>1.17</v>
      </c>
      <c r="D35" s="9">
        <v>-7.019230769</v>
      </c>
      <c r="E35" s="9">
        <f t="shared" si="0"/>
        <v>120968.97833221806</v>
      </c>
      <c r="F35" s="10">
        <f t="shared" si="1"/>
        <v>1.2096897833221806E-10</v>
      </c>
      <c r="G35" s="9">
        <v>30.685641674999999</v>
      </c>
      <c r="H35" s="9">
        <f>E35/E$33*100</f>
        <v>53.594248607622418</v>
      </c>
    </row>
    <row r="36" spans="1:10" s="9" customFormat="1">
      <c r="A36" s="8" t="s">
        <v>16</v>
      </c>
      <c r="B36" s="9" t="s">
        <v>17</v>
      </c>
      <c r="C36" s="9">
        <v>1.17</v>
      </c>
      <c r="D36" s="9">
        <v>-8.004807692</v>
      </c>
      <c r="E36" s="9">
        <f t="shared" si="0"/>
        <v>97054.331478554552</v>
      </c>
      <c r="F36" s="10">
        <f t="shared" si="1"/>
        <v>9.7054331478554554E-11</v>
      </c>
      <c r="G36" s="9">
        <v>28.513389449999995</v>
      </c>
      <c r="H36" s="9">
        <f>E36/E$33*100</f>
        <v>42.999073327900462</v>
      </c>
    </row>
    <row r="37" spans="1:10" s="9" customFormat="1">
      <c r="A37" s="8" t="s">
        <v>16</v>
      </c>
      <c r="B37" s="9" t="s">
        <v>17</v>
      </c>
      <c r="C37" s="9">
        <v>1.17</v>
      </c>
      <c r="D37" s="9">
        <v>-9.014423077</v>
      </c>
      <c r="E37" s="9">
        <f t="shared" si="0"/>
        <v>50970.089420782933</v>
      </c>
      <c r="F37" s="10">
        <f t="shared" si="1"/>
        <v>5.0970089420782932E-11</v>
      </c>
      <c r="G37" s="9">
        <v>23.004652124999996</v>
      </c>
      <c r="H37" s="9">
        <f>E37/E$33*100</f>
        <v>22.581852650421553</v>
      </c>
    </row>
    <row r="38" spans="1:10" s="16" customFormat="1" ht="16" thickBot="1">
      <c r="A38" s="15" t="s">
        <v>16</v>
      </c>
      <c r="B38" s="16" t="s">
        <v>17</v>
      </c>
      <c r="C38" s="16">
        <v>1.17</v>
      </c>
      <c r="D38" s="16">
        <v>-10.4</v>
      </c>
      <c r="E38" s="16">
        <f t="shared" si="0"/>
        <v>6432.6803697222231</v>
      </c>
      <c r="F38" s="16">
        <f t="shared" si="1"/>
        <v>6.4326803697222228E-12</v>
      </c>
      <c r="G38" s="16">
        <v>11.539168875</v>
      </c>
      <c r="H38" s="16">
        <f>E38/E$33*100</f>
        <v>2.8499428175830568</v>
      </c>
      <c r="I38" s="16" t="s">
        <v>18</v>
      </c>
    </row>
    <row r="39" spans="1:10" s="18" customFormat="1" ht="17">
      <c r="A39" s="17"/>
      <c r="D39" s="19" t="s">
        <v>2</v>
      </c>
      <c r="E39" s="19" t="s">
        <v>25</v>
      </c>
      <c r="F39" s="19" t="s">
        <v>26</v>
      </c>
      <c r="G39" s="19" t="s">
        <v>19</v>
      </c>
      <c r="H39" s="19" t="s">
        <v>3</v>
      </c>
      <c r="I39" s="19" t="s">
        <v>4</v>
      </c>
    </row>
    <row r="40" spans="1:10" s="14" customFormat="1">
      <c r="D40" s="3"/>
      <c r="E40" s="20" t="s">
        <v>6</v>
      </c>
      <c r="F40" s="1" t="s">
        <v>7</v>
      </c>
      <c r="G40" s="1" t="s">
        <v>20</v>
      </c>
      <c r="H40" s="20" t="s">
        <v>5</v>
      </c>
      <c r="I40" s="20"/>
    </row>
    <row r="41" spans="1:10" s="21" customFormat="1" ht="16" thickBot="1">
      <c r="D41" s="22"/>
      <c r="E41" s="22" t="s">
        <v>8</v>
      </c>
      <c r="F41" s="22" t="s">
        <v>8</v>
      </c>
      <c r="G41" s="22" t="s">
        <v>8</v>
      </c>
      <c r="H41" s="22" t="s">
        <v>8</v>
      </c>
      <c r="I41" s="22"/>
    </row>
    <row r="42" spans="1:10">
      <c r="A42" s="13" t="s">
        <v>21</v>
      </c>
      <c r="B42" s="23" t="s">
        <v>22</v>
      </c>
      <c r="C42" s="23">
        <v>1.17</v>
      </c>
      <c r="D42" s="14">
        <v>-5</v>
      </c>
      <c r="E42" s="23">
        <f>3.14*G42*H42*H42</f>
        <v>3673329.4302051207</v>
      </c>
      <c r="F42" s="23">
        <f>E42/1000000000000000</f>
        <v>3.6733294302051209E-9</v>
      </c>
      <c r="G42" s="23">
        <v>352.48</v>
      </c>
      <c r="H42" s="23">
        <v>57.61</v>
      </c>
      <c r="I42" s="25">
        <f>E42/E$42*100</f>
        <v>100</v>
      </c>
    </row>
    <row r="43" spans="1:10">
      <c r="A43" s="13" t="s">
        <v>21</v>
      </c>
      <c r="B43" s="23" t="s">
        <v>22</v>
      </c>
      <c r="C43" s="23">
        <v>1.17</v>
      </c>
      <c r="D43" s="14">
        <v>-6.009615385</v>
      </c>
      <c r="E43" s="23">
        <f>3.14*G43*H43*H43</f>
        <v>3393280.5412978004</v>
      </c>
      <c r="F43" s="23">
        <f t="shared" si="1"/>
        <v>3.3932805412978005E-9</v>
      </c>
      <c r="G43" s="23">
        <v>341.3</v>
      </c>
      <c r="H43" s="23">
        <v>56.27</v>
      </c>
      <c r="I43" s="14">
        <f t="shared" ref="I43:I47" si="2">E43/E$42*100</f>
        <v>92.376156448029704</v>
      </c>
    </row>
    <row r="44" spans="1:10">
      <c r="A44" s="13" t="s">
        <v>21</v>
      </c>
      <c r="B44" s="23" t="s">
        <v>22</v>
      </c>
      <c r="C44" s="23">
        <v>1.17</v>
      </c>
      <c r="D44" s="14">
        <v>-7.019230769</v>
      </c>
      <c r="E44" s="23">
        <f>3.14*G44*H44*H44</f>
        <v>2883269.5146213602</v>
      </c>
      <c r="F44" s="23">
        <f t="shared" si="1"/>
        <v>2.8832695146213603E-9</v>
      </c>
      <c r="G44" s="23">
        <v>353.31</v>
      </c>
      <c r="H44" s="23">
        <v>50.98</v>
      </c>
      <c r="I44" s="14">
        <f t="shared" si="2"/>
        <v>78.491993963643964</v>
      </c>
    </row>
    <row r="45" spans="1:10">
      <c r="A45" s="13" t="s">
        <v>21</v>
      </c>
      <c r="B45" s="23" t="s">
        <v>22</v>
      </c>
      <c r="C45" s="23">
        <v>1.17</v>
      </c>
      <c r="D45" s="14">
        <v>-8.004807692</v>
      </c>
      <c r="E45" s="23">
        <f>3.14*G45*H45*H45</f>
        <v>2356487.4303590399</v>
      </c>
      <c r="F45" s="23">
        <f t="shared" si="1"/>
        <v>2.3564874303590397E-9</v>
      </c>
      <c r="G45" s="23">
        <v>332.34</v>
      </c>
      <c r="H45" s="23">
        <v>47.52</v>
      </c>
      <c r="I45" s="14">
        <f t="shared" si="2"/>
        <v>64.151268627912103</v>
      </c>
    </row>
    <row r="46" spans="1:10">
      <c r="A46" s="13" t="s">
        <v>21</v>
      </c>
      <c r="B46" s="23" t="s">
        <v>22</v>
      </c>
      <c r="C46" s="23">
        <v>1.17</v>
      </c>
      <c r="D46" s="14">
        <v>-9.014423077</v>
      </c>
      <c r="E46" s="23">
        <f>3.14*G46*H46*H46</f>
        <v>2230699.3210728001</v>
      </c>
      <c r="F46" s="23">
        <f t="shared" si="1"/>
        <v>2.2306993210727999E-9</v>
      </c>
      <c r="G46" s="23">
        <v>333.7</v>
      </c>
      <c r="H46" s="23">
        <v>46.14</v>
      </c>
      <c r="I46" s="14">
        <f t="shared" si="2"/>
        <v>60.72690629732702</v>
      </c>
    </row>
    <row r="47" spans="1:10" s="16" customFormat="1" ht="16" thickBot="1">
      <c r="A47" s="15" t="s">
        <v>21</v>
      </c>
      <c r="B47" s="16" t="s">
        <v>22</v>
      </c>
      <c r="C47" s="16">
        <v>1.17</v>
      </c>
      <c r="D47" s="16">
        <v>-10.4</v>
      </c>
      <c r="E47" s="16">
        <f>3.14*G47*H47*H47</f>
        <v>1390982.61555878</v>
      </c>
      <c r="F47" s="16">
        <f t="shared" si="1"/>
        <v>1.39098261555878E-9</v>
      </c>
      <c r="G47" s="16">
        <v>316.87</v>
      </c>
      <c r="H47" s="16">
        <v>37.39</v>
      </c>
      <c r="I47" s="16">
        <f t="shared" si="2"/>
        <v>37.867080586918853</v>
      </c>
      <c r="J47" s="16" t="s">
        <v>23</v>
      </c>
    </row>
    <row r="48" spans="1:10">
      <c r="F48" s="26"/>
    </row>
    <row r="49" spans="6:6">
      <c r="F49" s="26"/>
    </row>
    <row r="50" spans="6:6">
      <c r="F50" s="26"/>
    </row>
    <row r="51" spans="6:6">
      <c r="F51" s="26"/>
    </row>
    <row r="52" spans="6:6">
      <c r="F52" s="26"/>
    </row>
    <row r="53" spans="6:6">
      <c r="F53" s="26"/>
    </row>
    <row r="54" spans="6:6">
      <c r="F54" s="26"/>
    </row>
    <row r="55" spans="6:6">
      <c r="F55" s="26"/>
    </row>
    <row r="56" spans="6:6">
      <c r="F56" s="26"/>
    </row>
    <row r="57" spans="6:6">
      <c r="F57" s="26"/>
    </row>
    <row r="58" spans="6:6">
      <c r="F58" s="26"/>
    </row>
    <row r="59" spans="6:6">
      <c r="F59" s="26"/>
    </row>
    <row r="60" spans="6:6">
      <c r="F60" s="26"/>
    </row>
    <row r="61" spans="6:6">
      <c r="F61" s="26"/>
    </row>
    <row r="62" spans="6:6">
      <c r="F62" s="26"/>
    </row>
    <row r="63" spans="6:6">
      <c r="F63" s="26"/>
    </row>
    <row r="64" spans="6:6">
      <c r="F64" s="26"/>
    </row>
    <row r="65" spans="6:6">
      <c r="F65" s="26"/>
    </row>
    <row r="66" spans="6:6">
      <c r="F66" s="26"/>
    </row>
    <row r="67" spans="6:6">
      <c r="F67" s="26"/>
    </row>
    <row r="68" spans="6:6">
      <c r="F68" s="26"/>
    </row>
    <row r="69" spans="6:6">
      <c r="F69" s="26"/>
    </row>
    <row r="70" spans="6:6">
      <c r="F70" s="26"/>
    </row>
    <row r="71" spans="6:6">
      <c r="F71" s="26"/>
    </row>
    <row r="72" spans="6:6">
      <c r="F72" s="26"/>
    </row>
    <row r="73" spans="6:6">
      <c r="F73" s="26"/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  <row r="81" spans="6:6">
      <c r="F81" s="26"/>
    </row>
    <row r="82" spans="6:6">
      <c r="F82" s="26"/>
    </row>
    <row r="83" spans="6:6">
      <c r="F83" s="26"/>
    </row>
    <row r="84" spans="6:6">
      <c r="F84" s="26"/>
    </row>
    <row r="85" spans="6:6">
      <c r="F85" s="26"/>
    </row>
    <row r="86" spans="6:6">
      <c r="F86" s="26"/>
    </row>
    <row r="87" spans="6:6">
      <c r="F87" s="26"/>
    </row>
    <row r="88" spans="6:6">
      <c r="F88" s="26"/>
    </row>
    <row r="89" spans="6:6">
      <c r="F89" s="26"/>
    </row>
    <row r="90" spans="6:6">
      <c r="F90" s="26"/>
    </row>
    <row r="91" spans="6:6">
      <c r="F91" s="26"/>
    </row>
    <row r="92" spans="6:6">
      <c r="F92" s="26"/>
    </row>
    <row r="93" spans="6:6">
      <c r="F93" s="26"/>
    </row>
    <row r="94" spans="6:6">
      <c r="F94" s="26"/>
    </row>
    <row r="95" spans="6:6">
      <c r="F95" s="26"/>
    </row>
    <row r="96" spans="6:6">
      <c r="F96" s="26"/>
    </row>
    <row r="97" spans="6:6">
      <c r="F97" s="26"/>
    </row>
    <row r="98" spans="6:6">
      <c r="F98" s="26"/>
    </row>
    <row r="99" spans="6:6">
      <c r="F99" s="26"/>
    </row>
    <row r="100" spans="6:6">
      <c r="F100" s="26"/>
    </row>
    <row r="101" spans="6:6">
      <c r="F101" s="26"/>
    </row>
    <row r="102" spans="6:6">
      <c r="F102" s="26"/>
    </row>
    <row r="103" spans="6:6">
      <c r="F103" s="26"/>
    </row>
    <row r="104" spans="6:6">
      <c r="F104" s="26"/>
    </row>
    <row r="105" spans="6:6">
      <c r="F105" s="26"/>
    </row>
    <row r="106" spans="6:6">
      <c r="F106" s="26"/>
    </row>
    <row r="107" spans="6:6">
      <c r="F107" s="26"/>
    </row>
    <row r="108" spans="6:6">
      <c r="F108" s="26"/>
    </row>
    <row r="109" spans="6:6">
      <c r="F109" s="26"/>
    </row>
    <row r="110" spans="6:6">
      <c r="F110" s="26"/>
    </row>
    <row r="111" spans="6:6">
      <c r="F111" s="26"/>
    </row>
    <row r="112" spans="6:6">
      <c r="F112" s="26"/>
    </row>
    <row r="113" spans="6:6">
      <c r="F113" s="26"/>
    </row>
    <row r="114" spans="6:6">
      <c r="F114" s="26"/>
    </row>
    <row r="115" spans="6:6">
      <c r="F115" s="26"/>
    </row>
    <row r="116" spans="6:6">
      <c r="F116" s="26"/>
    </row>
    <row r="117" spans="6:6">
      <c r="F117" s="26"/>
    </row>
    <row r="118" spans="6:6">
      <c r="F118" s="26"/>
    </row>
    <row r="119" spans="6:6">
      <c r="F119" s="26"/>
    </row>
    <row r="120" spans="6:6">
      <c r="F120" s="26"/>
    </row>
    <row r="121" spans="6:6">
      <c r="F121" s="26"/>
    </row>
    <row r="122" spans="6:6">
      <c r="F122" s="26"/>
    </row>
    <row r="123" spans="6:6">
      <c r="F123" s="26"/>
    </row>
    <row r="124" spans="6:6">
      <c r="F124" s="26"/>
    </row>
    <row r="125" spans="6:6">
      <c r="F125" s="26"/>
    </row>
    <row r="126" spans="6:6">
      <c r="F126" s="26"/>
    </row>
    <row r="127" spans="6:6">
      <c r="F127" s="26"/>
    </row>
    <row r="128" spans="6:6">
      <c r="F128" s="26"/>
    </row>
    <row r="129" spans="6:6">
      <c r="F129" s="26"/>
    </row>
    <row r="130" spans="6:6">
      <c r="F130" s="26"/>
    </row>
    <row r="131" spans="6:6">
      <c r="F131" s="26"/>
    </row>
    <row r="132" spans="6:6">
      <c r="F132" s="26"/>
    </row>
    <row r="133" spans="6:6">
      <c r="F133" s="26"/>
    </row>
    <row r="134" spans="6:6">
      <c r="F134" s="26"/>
    </row>
    <row r="135" spans="6:6">
      <c r="F135" s="26"/>
    </row>
    <row r="136" spans="6:6">
      <c r="F136" s="26"/>
    </row>
    <row r="137" spans="6:6">
      <c r="F137" s="26"/>
    </row>
    <row r="138" spans="6:6">
      <c r="F138" s="26"/>
    </row>
    <row r="139" spans="6:6">
      <c r="F139" s="26"/>
    </row>
    <row r="140" spans="6:6">
      <c r="F140" s="26"/>
    </row>
    <row r="141" spans="6:6">
      <c r="F141" s="26"/>
    </row>
    <row r="142" spans="6:6">
      <c r="F142" s="26"/>
    </row>
    <row r="143" spans="6:6">
      <c r="F143" s="26"/>
    </row>
    <row r="144" spans="6:6">
      <c r="F144" s="26"/>
    </row>
    <row r="145" spans="6:6">
      <c r="F145" s="26"/>
    </row>
    <row r="146" spans="6:6">
      <c r="F146" s="26"/>
    </row>
    <row r="147" spans="6:6">
      <c r="F147" s="26"/>
    </row>
    <row r="148" spans="6:6">
      <c r="F148" s="26"/>
    </row>
    <row r="149" spans="6:6">
      <c r="F149" s="26"/>
    </row>
    <row r="150" spans="6:6">
      <c r="F150" s="26"/>
    </row>
    <row r="151" spans="6:6">
      <c r="F151" s="26"/>
    </row>
    <row r="152" spans="6:6">
      <c r="F152" s="26"/>
    </row>
    <row r="153" spans="6:6">
      <c r="F153" s="26"/>
    </row>
    <row r="154" spans="6:6">
      <c r="F154" s="26"/>
    </row>
    <row r="155" spans="6:6">
      <c r="F155" s="26"/>
    </row>
    <row r="156" spans="6:6">
      <c r="F156" s="26"/>
    </row>
    <row r="157" spans="6:6">
      <c r="F157" s="2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Crabeck Odile</dc:creator>
  <cp:lastModifiedBy>Crabeck Odile</cp:lastModifiedBy>
  <dcterms:created xsi:type="dcterms:W3CDTF">2019-01-27T17:50:42Z</dcterms:created>
  <dcterms:modified xsi:type="dcterms:W3CDTF">2019-01-27T18:00:26Z</dcterms:modified>
</cp:coreProperties>
</file>